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4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C6" i="1"/>
  <c r="C16" i="1"/>
  <c r="D16" i="1"/>
  <c r="B29" i="1"/>
  <c r="B27" i="1"/>
  <c r="B32" i="1"/>
  <c r="B31" i="1"/>
  <c r="B38" i="1"/>
  <c r="B43" i="1"/>
  <c r="B49" i="1"/>
  <c r="B47" i="1"/>
  <c r="B56" i="1"/>
</calcChain>
</file>

<file path=xl/sharedStrings.xml><?xml version="1.0" encoding="utf-8"?>
<sst xmlns="http://schemas.openxmlformats.org/spreadsheetml/2006/main" count="62" uniqueCount="56">
  <si>
    <t xml:space="preserve">Balance: </t>
  </si>
  <si>
    <t>Note:</t>
  </si>
  <si>
    <t>Account Balance 1/1/2018</t>
  </si>
  <si>
    <t>Income:</t>
  </si>
  <si>
    <t>2018 Large Group Festival</t>
  </si>
  <si>
    <t>2018 Large Group Festival Plaques</t>
  </si>
  <si>
    <t>CCAP Fees</t>
  </si>
  <si>
    <t>National Reimbursement</t>
  </si>
  <si>
    <t>Summer Conference Registration Fees</t>
  </si>
  <si>
    <t>CASTA Silent Auctions</t>
  </si>
  <si>
    <t>Scholarship Donations</t>
  </si>
  <si>
    <t>Amazon Smiles</t>
  </si>
  <si>
    <t xml:space="preserve">Misc. </t>
  </si>
  <si>
    <t xml:space="preserve">Total Income: </t>
  </si>
  <si>
    <t>2019 Large Group Festival</t>
  </si>
  <si>
    <t>Expenses:</t>
  </si>
  <si>
    <t>ASTA Awards</t>
  </si>
  <si>
    <t>Board Expenses</t>
  </si>
  <si>
    <t>Food</t>
  </si>
  <si>
    <t>Printing/Office</t>
  </si>
  <si>
    <t>Vista Print</t>
  </si>
  <si>
    <t>PO Box Fee</t>
  </si>
  <si>
    <t>PO Box</t>
  </si>
  <si>
    <t>Registration Fee (File 990.org)</t>
  </si>
  <si>
    <t>File 990</t>
  </si>
  <si>
    <t>CMEA Expenses</t>
  </si>
  <si>
    <t xml:space="preserve">     * Clinician Fee</t>
  </si>
  <si>
    <t xml:space="preserve">     * Food / Awards</t>
  </si>
  <si>
    <t xml:space="preserve">     * Misc.</t>
  </si>
  <si>
    <t>Large Group Festival Expenses</t>
  </si>
  <si>
    <t>Complete!</t>
  </si>
  <si>
    <t xml:space="preserve">     * Travel Accommodation</t>
  </si>
  <si>
    <t xml:space="preserve">     * Hotel Accommodation</t>
  </si>
  <si>
    <t xml:space="preserve">     * Food</t>
  </si>
  <si>
    <t xml:space="preserve">     * Site Accommodation</t>
  </si>
  <si>
    <t xml:space="preserve">     * Award / Certificate/Plaques</t>
  </si>
  <si>
    <t>CCAP Expenses</t>
  </si>
  <si>
    <t xml:space="preserve">     * Judge</t>
  </si>
  <si>
    <t xml:space="preserve">     * Piano Tuning</t>
  </si>
  <si>
    <t xml:space="preserve">     * ASTA CCAP Fee </t>
  </si>
  <si>
    <t xml:space="preserve">     * Food / Misc. </t>
  </si>
  <si>
    <t>Summer Conference Expenses</t>
  </si>
  <si>
    <t xml:space="preserve">     * Luncheon @ Little India</t>
  </si>
  <si>
    <t xml:space="preserve">     * Certificates/Signs, etc.  </t>
  </si>
  <si>
    <t>Website Expenses</t>
  </si>
  <si>
    <t xml:space="preserve">     * WIX.com </t>
  </si>
  <si>
    <t xml:space="preserve">     * Web Master</t>
  </si>
  <si>
    <t>SOS Registration Fee</t>
  </si>
  <si>
    <t>Memorial</t>
  </si>
  <si>
    <t>National Membership</t>
  </si>
  <si>
    <t>National Honor Orchestra</t>
  </si>
  <si>
    <t>Student Chapter (Scholarship)</t>
  </si>
  <si>
    <t>Student Scholarship</t>
  </si>
  <si>
    <t>Total Expenses:</t>
  </si>
  <si>
    <t>Ending Balance on September 30, 2018</t>
  </si>
  <si>
    <t>CO-ASTA General Fund Account (September,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</si>
</sst>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rgb="FF000000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b/>
      <u/>
      <sz val="12"/>
      <color rgb="FF000000"/>
      <name val="Calibri"/>
      <scheme val="minor"/>
    </font>
    <font>
      <sz val="12"/>
      <name val="Calibri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5" fillId="0" borderId="0" xfId="0" applyFont="1"/>
    <xf numFmtId="44" fontId="6" fillId="0" borderId="0" xfId="1" applyFont="1"/>
    <xf numFmtId="164" fontId="5" fillId="0" borderId="0" xfId="0" applyNumberFormat="1" applyFont="1"/>
    <xf numFmtId="0" fontId="7" fillId="0" borderId="0" xfId="0" applyFont="1"/>
    <xf numFmtId="44" fontId="5" fillId="0" borderId="0" xfId="1" applyFont="1"/>
    <xf numFmtId="44" fontId="2" fillId="0" borderId="0" xfId="1" applyFont="1"/>
    <xf numFmtId="0" fontId="6" fillId="0" borderId="0" xfId="0" applyFont="1"/>
    <xf numFmtId="44" fontId="8" fillId="0" borderId="0" xfId="1" applyFont="1"/>
    <xf numFmtId="44" fontId="8" fillId="0" borderId="0" xfId="1" applyFont="1" applyAlignment="1">
      <alignment horizontal="center"/>
    </xf>
    <xf numFmtId="8" fontId="0" fillId="0" borderId="0" xfId="0" applyNumberFormat="1" applyFont="1"/>
    <xf numFmtId="165" fontId="8" fillId="0" borderId="0" xfId="1" applyNumberFormat="1" applyFont="1"/>
    <xf numFmtId="44" fontId="9" fillId="0" borderId="0" xfId="1" applyFont="1"/>
    <xf numFmtId="0" fontId="3" fillId="0" borderId="0" xfId="0" applyFont="1"/>
    <xf numFmtId="44" fontId="0" fillId="0" borderId="0" xfId="1" applyFont="1"/>
    <xf numFmtId="44" fontId="3" fillId="0" borderId="0" xfId="0" applyNumberFormat="1" applyFont="1"/>
    <xf numFmtId="0" fontId="4" fillId="0" borderId="0" xfId="0" applyFont="1"/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29" workbookViewId="0">
      <selection activeCell="E59" sqref="E59"/>
    </sheetView>
  </sheetViews>
  <sheetFormatPr baseColWidth="10" defaultRowHeight="15" x14ac:dyDescent="0"/>
  <cols>
    <col min="1" max="1" width="37.33203125" style="1" bestFit="1" customWidth="1"/>
    <col min="2" max="2" width="14.33203125" style="1" bestFit="1" customWidth="1"/>
    <col min="3" max="3" width="13.33203125" style="1" bestFit="1" customWidth="1"/>
    <col min="4" max="4" width="13.5" style="1" bestFit="1" customWidth="1"/>
    <col min="5" max="5" width="21.83203125" style="1" bestFit="1" customWidth="1"/>
    <col min="6" max="16384" width="10.83203125" style="1"/>
  </cols>
  <sheetData>
    <row r="1" spans="1:5" ht="19">
      <c r="A1" s="17" t="s">
        <v>55</v>
      </c>
      <c r="B1" s="17"/>
      <c r="C1" s="17"/>
      <c r="D1" s="17"/>
    </row>
    <row r="2" spans="1:5">
      <c r="A2" s="2"/>
      <c r="B2" s="2"/>
      <c r="C2" s="2"/>
      <c r="D2" s="2" t="s">
        <v>0</v>
      </c>
      <c r="E2" s="1" t="s">
        <v>1</v>
      </c>
    </row>
    <row r="3" spans="1:5">
      <c r="A3" s="18" t="s">
        <v>2</v>
      </c>
      <c r="B3" s="18"/>
      <c r="C3" s="18"/>
      <c r="D3" s="3">
        <v>13282.22</v>
      </c>
    </row>
    <row r="4" spans="1:5">
      <c r="A4" s="2"/>
      <c r="B4" s="4"/>
      <c r="C4" s="4"/>
      <c r="D4" s="4"/>
    </row>
    <row r="5" spans="1:5">
      <c r="A5" s="5" t="s">
        <v>3</v>
      </c>
      <c r="B5" s="4"/>
      <c r="C5" s="4"/>
      <c r="D5" s="4"/>
    </row>
    <row r="6" spans="1:5">
      <c r="A6" s="2" t="s">
        <v>4</v>
      </c>
      <c r="B6" s="6"/>
      <c r="C6" s="6">
        <f>10200</f>
        <v>10200</v>
      </c>
      <c r="D6" s="6"/>
    </row>
    <row r="7" spans="1:5">
      <c r="A7" s="2" t="s">
        <v>5</v>
      </c>
      <c r="B7" s="6"/>
      <c r="C7" s="6">
        <v>960</v>
      </c>
      <c r="D7" s="6"/>
    </row>
    <row r="8" spans="1:5">
      <c r="A8" s="2" t="s">
        <v>6</v>
      </c>
      <c r="B8" s="6"/>
      <c r="C8" s="6">
        <v>3400</v>
      </c>
      <c r="D8" s="6"/>
    </row>
    <row r="9" spans="1:5">
      <c r="A9" s="2" t="s">
        <v>7</v>
      </c>
      <c r="B9" s="6"/>
      <c r="C9" s="6">
        <v>1232.06</v>
      </c>
      <c r="D9" s="6"/>
    </row>
    <row r="10" spans="1:5">
      <c r="A10" s="2" t="s">
        <v>8</v>
      </c>
      <c r="B10" s="6"/>
      <c r="C10" s="6">
        <v>1893.5</v>
      </c>
      <c r="D10" s="6"/>
    </row>
    <row r="11" spans="1:5">
      <c r="A11" s="2" t="s">
        <v>9</v>
      </c>
      <c r="B11" s="6"/>
      <c r="C11" s="6">
        <v>1031.83</v>
      </c>
      <c r="D11" s="6"/>
    </row>
    <row r="12" spans="1:5">
      <c r="A12" s="2" t="s">
        <v>10</v>
      </c>
      <c r="B12" s="6"/>
      <c r="C12" s="6">
        <v>100</v>
      </c>
      <c r="D12" s="6"/>
    </row>
    <row r="13" spans="1:5">
      <c r="A13" s="2" t="s">
        <v>11</v>
      </c>
      <c r="B13" s="6"/>
      <c r="C13" s="6">
        <v>10.41</v>
      </c>
      <c r="D13" s="6"/>
    </row>
    <row r="14" spans="1:5">
      <c r="A14" s="2" t="s">
        <v>12</v>
      </c>
      <c r="B14" s="6"/>
      <c r="C14" s="6">
        <v>76</v>
      </c>
      <c r="D14" s="6"/>
    </row>
    <row r="15" spans="1:5">
      <c r="A15" s="2"/>
      <c r="B15" s="6"/>
      <c r="C15" s="6"/>
      <c r="D15" s="6"/>
    </row>
    <row r="16" spans="1:5">
      <c r="A16" s="5" t="s">
        <v>13</v>
      </c>
      <c r="B16" s="6"/>
      <c r="C16" s="3">
        <f>SUM(C6:C14)</f>
        <v>18903.8</v>
      </c>
      <c r="D16" s="3">
        <f>D3+C16</f>
        <v>32186.019999999997</v>
      </c>
    </row>
    <row r="17" spans="1:5">
      <c r="A17" s="5"/>
      <c r="B17" s="6"/>
      <c r="C17" s="3"/>
      <c r="D17" s="3"/>
    </row>
    <row r="18" spans="1:5">
      <c r="A18" s="5" t="s">
        <v>3</v>
      </c>
      <c r="B18" s="4"/>
      <c r="C18" s="4"/>
      <c r="D18" s="3"/>
    </row>
    <row r="19" spans="1:5">
      <c r="A19" s="2" t="s">
        <v>14</v>
      </c>
      <c r="B19" s="6"/>
      <c r="C19" s="3">
        <v>9100</v>
      </c>
      <c r="D19" s="3"/>
    </row>
    <row r="20" spans="1:5">
      <c r="A20" s="2"/>
      <c r="B20" s="4"/>
      <c r="C20" s="4"/>
      <c r="D20" s="4"/>
    </row>
    <row r="21" spans="1:5">
      <c r="A21" s="5" t="s">
        <v>15</v>
      </c>
      <c r="B21" s="4"/>
      <c r="C21" s="4"/>
      <c r="D21" s="4"/>
    </row>
    <row r="22" spans="1:5">
      <c r="A22" s="2" t="s">
        <v>16</v>
      </c>
      <c r="B22" s="7">
        <v>0</v>
      </c>
      <c r="C22" s="7"/>
      <c r="D22" s="6"/>
    </row>
    <row r="23" spans="1:5">
      <c r="A23" s="2" t="s">
        <v>17</v>
      </c>
      <c r="B23" s="7">
        <v>49.45</v>
      </c>
      <c r="C23" s="6"/>
      <c r="D23" s="6"/>
      <c r="E23" s="1" t="s">
        <v>18</v>
      </c>
    </row>
    <row r="24" spans="1:5">
      <c r="A24" s="2" t="s">
        <v>19</v>
      </c>
      <c r="B24" s="7">
        <v>43.83</v>
      </c>
      <c r="C24" s="6"/>
      <c r="D24" s="6"/>
      <c r="E24" s="1" t="s">
        <v>20</v>
      </c>
    </row>
    <row r="25" spans="1:5">
      <c r="A25" s="2" t="s">
        <v>21</v>
      </c>
      <c r="B25" s="7">
        <v>95</v>
      </c>
      <c r="C25" s="6"/>
      <c r="D25" s="6"/>
      <c r="E25" s="1" t="s">
        <v>22</v>
      </c>
    </row>
    <row r="26" spans="1:5">
      <c r="A26" s="2" t="s">
        <v>23</v>
      </c>
      <c r="B26" s="7">
        <v>39.950000000000003</v>
      </c>
      <c r="C26" s="6"/>
      <c r="D26" s="6"/>
      <c r="E26" s="1" t="s">
        <v>24</v>
      </c>
    </row>
    <row r="27" spans="1:5">
      <c r="A27" s="8" t="s">
        <v>25</v>
      </c>
      <c r="B27" s="7">
        <f>SUM(B28:B30)</f>
        <v>1261.33</v>
      </c>
      <c r="C27" s="6"/>
      <c r="D27" s="6"/>
    </row>
    <row r="28" spans="1:5">
      <c r="A28" s="2" t="s">
        <v>26</v>
      </c>
      <c r="B28" s="9">
        <v>1000</v>
      </c>
      <c r="C28" s="9"/>
      <c r="D28" s="6"/>
    </row>
    <row r="29" spans="1:5">
      <c r="A29" s="2" t="s">
        <v>27</v>
      </c>
      <c r="B29" s="9">
        <f>2.7+37.7+24.96+68.97</f>
        <v>134.33000000000001</v>
      </c>
      <c r="C29" s="9"/>
      <c r="D29" s="6"/>
    </row>
    <row r="30" spans="1:5">
      <c r="A30" s="2" t="s">
        <v>28</v>
      </c>
      <c r="B30" s="9">
        <v>127</v>
      </c>
      <c r="C30" s="9"/>
      <c r="D30" s="6"/>
    </row>
    <row r="31" spans="1:5">
      <c r="A31" s="8" t="s">
        <v>29</v>
      </c>
      <c r="B31" s="7">
        <f>SUM(B32:B37)</f>
        <v>8020.35</v>
      </c>
      <c r="C31" s="6"/>
      <c r="D31" s="6"/>
      <c r="E31" s="1" t="s">
        <v>30</v>
      </c>
    </row>
    <row r="32" spans="1:5">
      <c r="A32" s="2" t="s">
        <v>26</v>
      </c>
      <c r="B32" s="9">
        <f>800*5</f>
        <v>4000</v>
      </c>
      <c r="C32" s="6"/>
      <c r="D32" s="6"/>
    </row>
    <row r="33" spans="1:5">
      <c r="A33" s="2" t="s">
        <v>31</v>
      </c>
      <c r="B33" s="10">
        <v>1160.03</v>
      </c>
      <c r="C33" s="6"/>
      <c r="D33" s="6"/>
    </row>
    <row r="34" spans="1:5">
      <c r="A34" s="2" t="s">
        <v>32</v>
      </c>
      <c r="B34" s="10">
        <v>1255.22</v>
      </c>
      <c r="C34" s="6"/>
      <c r="D34" s="6"/>
    </row>
    <row r="35" spans="1:5">
      <c r="A35" s="2" t="s">
        <v>33</v>
      </c>
      <c r="B35" s="9">
        <v>319.79000000000002</v>
      </c>
      <c r="C35" s="6"/>
      <c r="D35" s="6"/>
    </row>
    <row r="36" spans="1:5">
      <c r="A36" s="2" t="s">
        <v>34</v>
      </c>
      <c r="B36" s="9">
        <v>400</v>
      </c>
      <c r="C36" s="6"/>
      <c r="D36" s="6"/>
      <c r="E36" s="11"/>
    </row>
    <row r="37" spans="1:5">
      <c r="A37" s="2" t="s">
        <v>35</v>
      </c>
      <c r="B37" s="9">
        <v>885.31</v>
      </c>
      <c r="C37" s="6"/>
      <c r="D37" s="6"/>
    </row>
    <row r="38" spans="1:5">
      <c r="A38" s="8" t="s">
        <v>36</v>
      </c>
      <c r="B38" s="7">
        <f>SUM(B39:B42)</f>
        <v>2758.89</v>
      </c>
      <c r="C38" s="6"/>
      <c r="D38" s="6"/>
      <c r="E38" s="1" t="s">
        <v>30</v>
      </c>
    </row>
    <row r="39" spans="1:5">
      <c r="A39" s="2" t="s">
        <v>37</v>
      </c>
      <c r="B39" s="9">
        <v>1295</v>
      </c>
      <c r="C39" s="6"/>
      <c r="D39" s="6"/>
    </row>
    <row r="40" spans="1:5">
      <c r="A40" s="2" t="s">
        <v>38</v>
      </c>
      <c r="B40" s="9">
        <v>400</v>
      </c>
      <c r="C40" s="6"/>
      <c r="D40" s="6"/>
    </row>
    <row r="41" spans="1:5">
      <c r="A41" s="2" t="s">
        <v>39</v>
      </c>
      <c r="B41" s="9">
        <v>860</v>
      </c>
      <c r="C41" s="6"/>
      <c r="D41" s="6"/>
    </row>
    <row r="42" spans="1:5">
      <c r="A42" s="2" t="s">
        <v>40</v>
      </c>
      <c r="B42" s="9">
        <v>203.89</v>
      </c>
      <c r="C42" s="6"/>
      <c r="D42" s="6"/>
    </row>
    <row r="43" spans="1:5">
      <c r="A43" s="8" t="s">
        <v>41</v>
      </c>
      <c r="B43" s="7">
        <f>SUM(B44:B46)</f>
        <v>1653.75</v>
      </c>
      <c r="C43" s="6"/>
      <c r="D43" s="6"/>
      <c r="E43" s="1" t="s">
        <v>30</v>
      </c>
    </row>
    <row r="44" spans="1:5">
      <c r="A44" s="2" t="s">
        <v>42</v>
      </c>
      <c r="B44" s="9">
        <v>553.27</v>
      </c>
      <c r="C44" s="6"/>
      <c r="D44" s="6"/>
    </row>
    <row r="45" spans="1:5">
      <c r="A45" s="2" t="s">
        <v>40</v>
      </c>
      <c r="B45" s="12">
        <v>453.65</v>
      </c>
      <c r="C45" s="6"/>
      <c r="D45" s="6"/>
    </row>
    <row r="46" spans="1:5">
      <c r="A46" s="2" t="s">
        <v>43</v>
      </c>
      <c r="B46" s="12">
        <v>646.83000000000004</v>
      </c>
      <c r="C46" s="6"/>
      <c r="D46" s="6"/>
    </row>
    <row r="47" spans="1:5">
      <c r="A47" s="8" t="s">
        <v>44</v>
      </c>
      <c r="B47" s="7">
        <f>SUM(B48:B49)</f>
        <v>1115</v>
      </c>
      <c r="C47" s="6"/>
      <c r="D47" s="6"/>
    </row>
    <row r="48" spans="1:5">
      <c r="A48" s="2" t="s">
        <v>45</v>
      </c>
      <c r="B48" s="9">
        <v>155</v>
      </c>
      <c r="C48" s="6"/>
      <c r="D48" s="6"/>
    </row>
    <row r="49" spans="1:5">
      <c r="A49" s="2" t="s">
        <v>46</v>
      </c>
      <c r="B49" s="9">
        <f>480*2</f>
        <v>960</v>
      </c>
      <c r="C49" s="6"/>
      <c r="D49" s="6"/>
      <c r="E49" s="1" t="s">
        <v>30</v>
      </c>
    </row>
    <row r="50" spans="1:5">
      <c r="A50" s="8" t="s">
        <v>47</v>
      </c>
      <c r="B50" s="7">
        <v>10</v>
      </c>
      <c r="C50" s="6"/>
      <c r="D50" s="6"/>
    </row>
    <row r="51" spans="1:5">
      <c r="A51" s="8" t="s">
        <v>48</v>
      </c>
      <c r="B51" s="7">
        <v>0</v>
      </c>
      <c r="C51" s="6"/>
      <c r="D51" s="6"/>
    </row>
    <row r="52" spans="1:5">
      <c r="A52" s="8" t="s">
        <v>49</v>
      </c>
      <c r="B52" s="7">
        <v>0</v>
      </c>
      <c r="C52" s="6"/>
      <c r="D52" s="6"/>
    </row>
    <row r="53" spans="1:5">
      <c r="A53" s="8" t="s">
        <v>50</v>
      </c>
      <c r="B53" s="7">
        <v>0</v>
      </c>
      <c r="C53" s="6"/>
      <c r="D53" s="6"/>
    </row>
    <row r="54" spans="1:5">
      <c r="A54" s="8" t="s">
        <v>51</v>
      </c>
      <c r="B54" s="7">
        <v>650</v>
      </c>
      <c r="C54" s="6"/>
      <c r="D54" s="6"/>
    </row>
    <row r="55" spans="1:5">
      <c r="A55" s="8" t="s">
        <v>52</v>
      </c>
      <c r="B55" s="7">
        <v>1350</v>
      </c>
      <c r="C55" s="6"/>
      <c r="D55" s="6"/>
    </row>
    <row r="56" spans="1:5">
      <c r="A56" s="5" t="s">
        <v>53</v>
      </c>
      <c r="B56" s="13">
        <f>B22+B23+B24+B25+B26+B27+B31+B38+B43+B47+B50+B54+B55</f>
        <v>17047.55</v>
      </c>
      <c r="C56" s="6"/>
      <c r="D56" s="6"/>
    </row>
    <row r="57" spans="1:5">
      <c r="B57" s="7"/>
      <c r="C57" s="6"/>
      <c r="D57" s="6"/>
    </row>
    <row r="58" spans="1:5">
      <c r="A58" s="14" t="s">
        <v>54</v>
      </c>
      <c r="B58" s="15"/>
      <c r="C58" s="6"/>
      <c r="D58" s="3">
        <f>D16-B56</f>
        <v>15138.469999999998</v>
      </c>
      <c r="E58" s="16"/>
    </row>
  </sheetData>
  <mergeCells count="2">
    <mergeCell ref="A1:D1"/>
    <mergeCell ref="A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Wu</dc:creator>
  <cp:lastModifiedBy>Chen Wu</cp:lastModifiedBy>
  <dcterms:created xsi:type="dcterms:W3CDTF">2018-10-18T22:15:12Z</dcterms:created>
  <dcterms:modified xsi:type="dcterms:W3CDTF">2018-10-18T22:27:34Z</dcterms:modified>
</cp:coreProperties>
</file>